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1. IKUF\8. Hjemmeside\18. Skemaer til gruppeansøgninger\"/>
    </mc:Choice>
  </mc:AlternateContent>
  <xr:revisionPtr revIDLastSave="0" documentId="13_ncr:1_{9B017359-4DD7-458F-9137-FF52E714AB50}" xr6:coauthVersionLast="47" xr6:coauthVersionMax="47" xr10:uidLastSave="{00000000-0000-0000-0000-000000000000}"/>
  <bookViews>
    <workbookView xWindow="-120" yWindow="-120" windowWidth="29040" windowHeight="17640" xr2:uid="{30DDF3E8-5A11-42C7-9DDF-6EE1DF75DEE3}"/>
  </bookViews>
  <sheets>
    <sheet name="Ark1" sheetId="1" r:id="rId1"/>
    <sheet name="Ark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M7" i="1"/>
  <c r="M8" i="1"/>
  <c r="M9" i="1"/>
  <c r="M10" i="1"/>
  <c r="N10" i="1" s="1"/>
  <c r="M11" i="1"/>
  <c r="N11" i="1" s="1"/>
  <c r="M12" i="1"/>
  <c r="M13" i="1"/>
  <c r="M14" i="1"/>
  <c r="M15" i="1"/>
  <c r="M16" i="1"/>
  <c r="M17" i="1"/>
  <c r="M18" i="1"/>
  <c r="M19" i="1"/>
  <c r="M20" i="1"/>
  <c r="M21" i="1"/>
  <c r="M22" i="1"/>
  <c r="N22" i="1" s="1"/>
  <c r="M23" i="1"/>
  <c r="N23" i="1" s="1"/>
  <c r="M24" i="1"/>
  <c r="M25" i="1"/>
  <c r="M26" i="1"/>
  <c r="M27" i="1"/>
  <c r="M28" i="1"/>
  <c r="M29" i="1"/>
  <c r="M30" i="1"/>
  <c r="M31" i="1"/>
  <c r="M32" i="1"/>
  <c r="M33" i="1"/>
  <c r="M34" i="1"/>
  <c r="N34" i="1" s="1"/>
  <c r="M35" i="1"/>
  <c r="M36" i="1"/>
  <c r="M37" i="1"/>
  <c r="M38" i="1"/>
  <c r="M39" i="1"/>
  <c r="N39" i="1" s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" i="1"/>
  <c r="G6" i="1"/>
  <c r="G7" i="1"/>
  <c r="G8" i="1"/>
  <c r="G9" i="1"/>
  <c r="L9" i="1" s="1"/>
  <c r="G10" i="1"/>
  <c r="G11" i="1"/>
  <c r="G12" i="1"/>
  <c r="G13" i="1"/>
  <c r="G14" i="1"/>
  <c r="L14" i="1" s="1"/>
  <c r="G15" i="1"/>
  <c r="L15" i="1" s="1"/>
  <c r="G16" i="1"/>
  <c r="L16" i="1" s="1"/>
  <c r="G17" i="1"/>
  <c r="L17" i="1" s="1"/>
  <c r="G18" i="1"/>
  <c r="G19" i="1"/>
  <c r="G20" i="1"/>
  <c r="G21" i="1"/>
  <c r="L21" i="1" s="1"/>
  <c r="G22" i="1"/>
  <c r="G23" i="1"/>
  <c r="G24" i="1"/>
  <c r="G25" i="1"/>
  <c r="G26" i="1"/>
  <c r="L26" i="1" s="1"/>
  <c r="G27" i="1"/>
  <c r="L27" i="1" s="1"/>
  <c r="G28" i="1"/>
  <c r="L28" i="1" s="1"/>
  <c r="G29" i="1"/>
  <c r="L29" i="1" s="1"/>
  <c r="G30" i="1"/>
  <c r="G31" i="1"/>
  <c r="G32" i="1"/>
  <c r="G33" i="1"/>
  <c r="L33" i="1" s="1"/>
  <c r="G34" i="1"/>
  <c r="G35" i="1"/>
  <c r="G36" i="1"/>
  <c r="G37" i="1"/>
  <c r="G5" i="1"/>
  <c r="L5" i="1" s="1"/>
  <c r="L6" i="1"/>
  <c r="L7" i="1"/>
  <c r="L8" i="1"/>
  <c r="N8" i="1" s="1"/>
  <c r="L10" i="1"/>
  <c r="L11" i="1"/>
  <c r="L12" i="1"/>
  <c r="L13" i="1"/>
  <c r="N13" i="1" s="1"/>
  <c r="L18" i="1"/>
  <c r="L19" i="1"/>
  <c r="L20" i="1"/>
  <c r="L22" i="1"/>
  <c r="L23" i="1"/>
  <c r="L24" i="1"/>
  <c r="L25" i="1"/>
  <c r="N25" i="1" s="1"/>
  <c r="L30" i="1"/>
  <c r="N30" i="1" s="1"/>
  <c r="L31" i="1"/>
  <c r="L32" i="1"/>
  <c r="L34" i="1"/>
  <c r="L35" i="1"/>
  <c r="L36" i="1"/>
  <c r="L37" i="1"/>
  <c r="L38" i="1"/>
  <c r="L39" i="1"/>
  <c r="L43" i="1"/>
  <c r="L44" i="1"/>
  <c r="L47" i="1"/>
  <c r="L54" i="1"/>
  <c r="L55" i="1"/>
  <c r="N55" i="1" s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40" i="1"/>
  <c r="G40" i="1"/>
  <c r="L40" i="1" s="1"/>
  <c r="F41" i="1"/>
  <c r="G41" i="1"/>
  <c r="L41" i="1" s="1"/>
  <c r="F42" i="1"/>
  <c r="G42" i="1"/>
  <c r="L42" i="1" s="1"/>
  <c r="N42" i="1" s="1"/>
  <c r="F43" i="1"/>
  <c r="G43" i="1"/>
  <c r="F44" i="1"/>
  <c r="G44" i="1"/>
  <c r="F45" i="1"/>
  <c r="G45" i="1"/>
  <c r="L45" i="1" s="1"/>
  <c r="N45" i="1" s="1"/>
  <c r="F46" i="1"/>
  <c r="G46" i="1"/>
  <c r="L46" i="1" s="1"/>
  <c r="F47" i="1"/>
  <c r="G47" i="1"/>
  <c r="F48" i="1"/>
  <c r="G48" i="1"/>
  <c r="L48" i="1" s="1"/>
  <c r="N48" i="1" s="1"/>
  <c r="F49" i="1"/>
  <c r="G49" i="1"/>
  <c r="L49" i="1" s="1"/>
  <c r="N49" i="1" s="1"/>
  <c r="F50" i="1"/>
  <c r="G50" i="1"/>
  <c r="L50" i="1" s="1"/>
  <c r="N50" i="1" s="1"/>
  <c r="F51" i="1"/>
  <c r="G51" i="1"/>
  <c r="L51" i="1" s="1"/>
  <c r="N51" i="1" s="1"/>
  <c r="F52" i="1"/>
  <c r="G52" i="1"/>
  <c r="L52" i="1" s="1"/>
  <c r="F53" i="1"/>
  <c r="G53" i="1"/>
  <c r="L53" i="1" s="1"/>
  <c r="F54" i="1"/>
  <c r="G54" i="1"/>
  <c r="F55" i="1"/>
  <c r="G55" i="1"/>
  <c r="N24" i="1"/>
  <c r="N36" i="1"/>
  <c r="N12" i="1"/>
  <c r="N54" i="1"/>
  <c r="N38" i="1"/>
  <c r="N6" i="1"/>
  <c r="N47" i="1" l="1"/>
  <c r="N53" i="1"/>
  <c r="N33" i="1"/>
  <c r="N21" i="1"/>
  <c r="N52" i="1"/>
  <c r="N46" i="1"/>
  <c r="N40" i="1"/>
  <c r="N44" i="1"/>
  <c r="N43" i="1"/>
  <c r="N5" i="1"/>
  <c r="N41" i="1"/>
  <c r="N29" i="1"/>
  <c r="N17" i="1"/>
  <c r="N16" i="1"/>
  <c r="N7" i="1"/>
  <c r="N27" i="1"/>
  <c r="N15" i="1"/>
  <c r="N28" i="1"/>
  <c r="N26" i="1"/>
  <c r="N14" i="1"/>
  <c r="N20" i="1"/>
  <c r="N37" i="1"/>
  <c r="N19" i="1"/>
  <c r="N18" i="1"/>
  <c r="N9" i="1"/>
  <c r="N35" i="1"/>
  <c r="N32" i="1"/>
  <c r="N31" i="1"/>
  <c r="L4" i="1"/>
  <c r="N4" i="1" l="1"/>
</calcChain>
</file>

<file path=xl/sharedStrings.xml><?xml version="1.0" encoding="utf-8"?>
<sst xmlns="http://schemas.openxmlformats.org/spreadsheetml/2006/main" count="30" uniqueCount="30">
  <si>
    <t>Løntype</t>
  </si>
  <si>
    <t>Medarbejders navn</t>
  </si>
  <si>
    <t>Vælg månedsløn eller timeløn</t>
  </si>
  <si>
    <t>Medarbejderens fulde navn</t>
  </si>
  <si>
    <t>Skriv CPR-nummer uden bindestreg (10 cifre)</t>
  </si>
  <si>
    <t>Løn</t>
  </si>
  <si>
    <t>Beregnet timeløn</t>
  </si>
  <si>
    <t>Angiv løn uden pension, ferietillæg, skifteholdstillæg og fritvalgskonto. 
Timeløn pr. time, eller månedsløn pr. måned.</t>
  </si>
  <si>
    <t>Inkl. FFP</t>
  </si>
  <si>
    <t xml:space="preserve">Timeløn inkl. Fritvalgsløn, ferietillæg (23,5% for TL, </t>
  </si>
  <si>
    <t>VEU</t>
  </si>
  <si>
    <t>Beregnet VEU</t>
  </si>
  <si>
    <t>Div m/160,33 for månedslønnede.
Uændret for timelønnede.</t>
  </si>
  <si>
    <t>CPR-nummer</t>
  </si>
  <si>
    <t>Tilskuds-
grundlag</t>
  </si>
  <si>
    <t xml:space="preserve">Fraværs-
timer </t>
  </si>
  <si>
    <t>Tilskuds-grundlag efter VEU</t>
  </si>
  <si>
    <t>Angiv medarbejderens overenskomst</t>
  </si>
  <si>
    <t>Indsæt medarbejderens ansættelsesdato (åååå-måned-dato)</t>
  </si>
  <si>
    <t>Det digitale kørekort</t>
  </si>
  <si>
    <t>Fagruppe</t>
  </si>
  <si>
    <t>Anciennitet</t>
  </si>
  <si>
    <t>Angiv fraværstimer fra arbejde i forbindelse med Amu-kurserne</t>
  </si>
  <si>
    <t>Overenskomster</t>
  </si>
  <si>
    <t>Industriens overenskomst</t>
  </si>
  <si>
    <t>Industriens funktionæroverenskomst</t>
  </si>
  <si>
    <t>Den fødevareindustrielle overenskomst</t>
  </si>
  <si>
    <t>Slagteroverenskomsten</t>
  </si>
  <si>
    <t xml:space="preserve">48562 Anvendelse af produktionsdata, 3 dage
49613 Ny teknologi i produktionen, 2 dage
21199 Digitalisering i produktionen 1, 2 dage
49644 Digitalisering i produktionen 2, 3 dage </t>
  </si>
  <si>
    <t>Du får automatisk besked her, hvis anciennet (skal være 12 måneder)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</si>
</sst>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"/>
    <numFmt numFmtId="165" formatCode="000000\-0000"/>
    <numFmt numFmtId="166" formatCode="#,##0.00\ &quot;kr.&quot;"/>
    <numFmt numFmtId="167" formatCode="yyyy\-mm\-dd;@"/>
  </numFmts>
  <fonts count="10" x14ac:knownFonts="1">
    <font>
      <sz val="10"/>
      <color theme="1"/>
      <name val="Arial"/>
      <family val="2"/>
    </font>
    <font>
      <sz val="10"/>
      <color theme="0" tint="-0.34998626667073579"/>
      <name val="Arial"/>
      <family val="2"/>
    </font>
    <font>
      <sz val="10"/>
      <color theme="1" tint="0.34998626667073579"/>
      <name val="Arial"/>
      <family val="2"/>
    </font>
    <font>
      <b/>
      <sz val="10"/>
      <color rgb="FFFF0000"/>
      <name val="Arial"/>
      <family val="2"/>
    </font>
    <font>
      <b/>
      <sz val="14"/>
      <color theme="1" tint="0.34998626667073579"/>
      <name val="Arial"/>
      <family val="2"/>
    </font>
    <font>
      <b/>
      <sz val="18"/>
      <color theme="0"/>
      <name val="Arial"/>
      <family val="2"/>
    </font>
    <font>
      <b/>
      <sz val="14"/>
      <color theme="0" tint="-0.34998626667073579"/>
      <name val="Arial"/>
      <family val="2"/>
    </font>
    <font>
      <sz val="10"/>
      <color theme="0"/>
      <name val="Arial"/>
      <family val="2"/>
    </font>
    <font>
      <b/>
      <sz val="8"/>
      <color theme="0"/>
      <name val="Arial"/>
      <family val="2"/>
    </font>
    <font>
      <sz val="10"/>
      <color rgb="FF1E1F2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 applyAlignment="1">
      <alignment horizontal="left"/>
    </xf>
    <xf numFmtId="167" fontId="0" fillId="0" borderId="0" xfId="0" applyNumberFormat="1"/>
    <xf numFmtId="49" fontId="0" fillId="0" borderId="0" xfId="0" applyNumberFormat="1"/>
    <xf numFmtId="49" fontId="2" fillId="3" borderId="0" xfId="0" applyNumberFormat="1" applyFont="1" applyFill="1" applyAlignment="1">
      <alignment horizontal="left" wrapText="1"/>
    </xf>
    <xf numFmtId="164" fontId="2" fillId="3" borderId="0" xfId="0" applyNumberFormat="1" applyFont="1" applyFill="1" applyAlignment="1">
      <alignment wrapText="1"/>
    </xf>
    <xf numFmtId="0" fontId="2" fillId="3" borderId="0" xfId="0" applyFont="1" applyFill="1" applyAlignment="1">
      <alignment horizontal="right" wrapText="1"/>
    </xf>
    <xf numFmtId="2" fontId="2" fillId="3" borderId="0" xfId="0" applyNumberFormat="1" applyFont="1" applyFill="1" applyAlignment="1">
      <alignment wrapText="1"/>
    </xf>
    <xf numFmtId="2" fontId="1" fillId="3" borderId="0" xfId="0" applyNumberFormat="1" applyFont="1" applyFill="1" applyAlignment="1">
      <alignment wrapText="1"/>
    </xf>
    <xf numFmtId="0" fontId="2" fillId="3" borderId="0" xfId="0" applyFont="1" applyFill="1" applyAlignment="1">
      <alignment wrapText="1"/>
    </xf>
    <xf numFmtId="49" fontId="2" fillId="3" borderId="0" xfId="0" applyNumberFormat="1" applyFont="1" applyFill="1" applyAlignment="1">
      <alignment wrapText="1"/>
    </xf>
    <xf numFmtId="0" fontId="1" fillId="3" borderId="0" xfId="0" applyFont="1" applyFill="1" applyAlignment="1">
      <alignment wrapText="1"/>
    </xf>
    <xf numFmtId="2" fontId="1" fillId="0" borderId="0" xfId="0" applyNumberFormat="1" applyFont="1"/>
    <xf numFmtId="0" fontId="1" fillId="0" borderId="0" xfId="0" applyFont="1"/>
    <xf numFmtId="0" fontId="3" fillId="0" borderId="0" xfId="0" applyFont="1"/>
    <xf numFmtId="166" fontId="4" fillId="3" borderId="0" xfId="0" applyNumberFormat="1" applyFont="1" applyFill="1" applyAlignment="1">
      <alignment wrapText="1"/>
    </xf>
    <xf numFmtId="0" fontId="2" fillId="0" borderId="0" xfId="0" applyFont="1" applyAlignment="1">
      <alignment wrapText="1"/>
    </xf>
    <xf numFmtId="0" fontId="0" fillId="4" borderId="0" xfId="0" applyFill="1"/>
    <xf numFmtId="49" fontId="5" fillId="5" borderId="0" xfId="0" applyNumberFormat="1" applyFont="1" applyFill="1" applyAlignment="1">
      <alignment horizontal="left"/>
    </xf>
    <xf numFmtId="166" fontId="6" fillId="3" borderId="0" xfId="0" applyNumberFormat="1" applyFont="1" applyFill="1" applyAlignment="1">
      <alignment wrapText="1"/>
    </xf>
    <xf numFmtId="166" fontId="1" fillId="0" borderId="0" xfId="0" applyNumberFormat="1" applyFont="1"/>
    <xf numFmtId="49" fontId="8" fillId="5" borderId="0" xfId="0" applyNumberFormat="1" applyFont="1" applyFill="1"/>
    <xf numFmtId="49" fontId="7" fillId="2" borderId="0" xfId="0" applyNumberFormat="1" applyFont="1" applyFill="1" applyAlignment="1">
      <alignment horizontal="left" wrapText="1"/>
    </xf>
    <xf numFmtId="164" fontId="7" fillId="2" borderId="0" xfId="0" applyNumberFormat="1" applyFont="1" applyFill="1" applyAlignment="1">
      <alignment wrapText="1"/>
    </xf>
    <xf numFmtId="0" fontId="7" fillId="2" borderId="0" xfId="0" applyFont="1" applyFill="1" applyAlignment="1">
      <alignment horizontal="right" wrapText="1"/>
    </xf>
    <xf numFmtId="2" fontId="7" fillId="2" borderId="0" xfId="0" applyNumberFormat="1" applyFont="1" applyFill="1" applyAlignment="1">
      <alignment wrapText="1"/>
    </xf>
    <xf numFmtId="2" fontId="1" fillId="2" borderId="0" xfId="0" applyNumberFormat="1" applyFont="1" applyFill="1"/>
    <xf numFmtId="0" fontId="7" fillId="2" borderId="0" xfId="0" applyFont="1" applyFill="1" applyAlignment="1">
      <alignment wrapText="1"/>
    </xf>
    <xf numFmtId="49" fontId="7" fillId="2" borderId="0" xfId="0" applyNumberFormat="1" applyFont="1" applyFill="1" applyAlignment="1">
      <alignment wrapText="1"/>
    </xf>
    <xf numFmtId="166" fontId="7" fillId="2" borderId="0" xfId="0" applyNumberFormat="1" applyFont="1" applyFill="1" applyAlignment="1">
      <alignment wrapText="1"/>
    </xf>
    <xf numFmtId="0" fontId="1" fillId="2" borderId="0" xfId="0" applyFont="1" applyFill="1"/>
    <xf numFmtId="0" fontId="7" fillId="0" borderId="0" xfId="0" applyFont="1" applyAlignment="1">
      <alignment wrapText="1"/>
    </xf>
    <xf numFmtId="0" fontId="9" fillId="0" borderId="0" xfId="0" applyFont="1"/>
    <xf numFmtId="49" fontId="5" fillId="5" borderId="0" xfId="0" applyNumberFormat="1" applyFont="1" applyFill="1" applyAlignment="1">
      <alignment horizontal="left"/>
    </xf>
    <xf numFmtId="49" fontId="8" fillId="5" borderId="0" xfId="0" applyNumberFormat="1" applyFont="1" applyFill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ADAEC-B895-4737-B66B-7CB8D051F65C}">
  <dimension ref="A1:AA55"/>
  <sheetViews>
    <sheetView tabSelected="1" zoomScale="141" zoomScaleNormal="120" workbookViewId="0">
      <pane ySplit="4" topLeftCell="A5" activePane="bottomLeft" state="frozenSplit"/>
      <selection pane="bottomLeft" activeCell="A4" sqref="A4"/>
    </sheetView>
  </sheetViews>
  <sheetFormatPr defaultColWidth="0" defaultRowHeight="12.75" zeroHeight="1" x14ac:dyDescent="0.2"/>
  <cols>
    <col min="1" max="1" width="24.7109375" style="6" bestFit="1" customWidth="1"/>
    <col min="2" max="2" width="13.42578125" style="2" bestFit="1" customWidth="1"/>
    <col min="3" max="3" width="27.7109375" style="2" customWidth="1"/>
    <col min="4" max="4" width="14.5703125" style="5" customWidth="1"/>
    <col min="5" max="5" width="19.42578125" style="1" customWidth="1"/>
    <col min="6" max="6" width="11.7109375" style="17" hidden="1" customWidth="1"/>
    <col min="7" max="7" width="14.28515625" style="17" hidden="1" customWidth="1"/>
    <col min="8" max="8" width="15.42578125" customWidth="1"/>
    <col min="9" max="9" width="18.28515625" customWidth="1"/>
    <col min="10" max="10" width="10.42578125" style="8" bestFit="1" customWidth="1"/>
    <col min="11" max="11" width="19" customWidth="1"/>
    <col min="12" max="12" width="10.85546875" style="4" bestFit="1" customWidth="1"/>
    <col min="13" max="13" width="2.140625" style="18" hidden="1" customWidth="1"/>
    <col min="14" max="14" width="30" customWidth="1"/>
    <col min="15" max="27" width="0" style="22" hidden="1" customWidth="1"/>
    <col min="28" max="16384" width="8.85546875" hidden="1"/>
  </cols>
  <sheetData>
    <row r="1" spans="1:14" s="38" customFormat="1" ht="26.25" customHeight="1" x14ac:dyDescent="0.35">
      <c r="A1" s="38" t="s">
        <v>19</v>
      </c>
    </row>
    <row r="2" spans="1:14" s="23" customFormat="1" ht="53.25" customHeight="1" x14ac:dyDescent="0.35">
      <c r="A2" s="39" t="s">
        <v>28</v>
      </c>
      <c r="B2" s="39"/>
      <c r="C2" s="39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s="36" customFormat="1" ht="25.5" x14ac:dyDescent="0.2">
      <c r="A3" s="27" t="s">
        <v>1</v>
      </c>
      <c r="B3" s="28" t="s">
        <v>13</v>
      </c>
      <c r="C3" s="28"/>
      <c r="D3" s="29" t="s">
        <v>0</v>
      </c>
      <c r="E3" s="30" t="s">
        <v>5</v>
      </c>
      <c r="F3" s="31" t="s">
        <v>6</v>
      </c>
      <c r="G3" s="31" t="s">
        <v>8</v>
      </c>
      <c r="H3" s="32" t="s">
        <v>20</v>
      </c>
      <c r="I3" s="32" t="s">
        <v>21</v>
      </c>
      <c r="J3" s="33"/>
      <c r="K3" s="32" t="s">
        <v>15</v>
      </c>
      <c r="L3" s="34" t="s">
        <v>14</v>
      </c>
      <c r="M3" s="35" t="s">
        <v>10</v>
      </c>
      <c r="N3" s="32" t="s">
        <v>16</v>
      </c>
    </row>
    <row r="4" spans="1:14" s="21" customFormat="1" ht="105.75" customHeight="1" x14ac:dyDescent="0.25">
      <c r="A4" s="9" t="s">
        <v>3</v>
      </c>
      <c r="B4" s="10" t="s">
        <v>4</v>
      </c>
      <c r="C4" s="10" t="s">
        <v>17</v>
      </c>
      <c r="D4" s="11" t="s">
        <v>2</v>
      </c>
      <c r="E4" s="12" t="s">
        <v>7</v>
      </c>
      <c r="F4" s="13" t="s">
        <v>12</v>
      </c>
      <c r="G4" s="13" t="s">
        <v>9</v>
      </c>
      <c r="H4" s="14"/>
      <c r="I4" s="14" t="s">
        <v>18</v>
      </c>
      <c r="J4" s="15" t="s">
        <v>29</v>
      </c>
      <c r="K4" s="14" t="s">
        <v>22</v>
      </c>
      <c r="L4" s="24">
        <f>SUM(L5:L55)</f>
        <v>0</v>
      </c>
      <c r="M4" s="16" t="s">
        <v>11</v>
      </c>
      <c r="N4" s="20">
        <f>SUM(N5:N55)</f>
        <v>0</v>
      </c>
    </row>
    <row r="5" spans="1:14" x14ac:dyDescent="0.2">
      <c r="B5" s="3"/>
      <c r="C5" s="3"/>
      <c r="F5" s="17">
        <f>IF(D5="Månedsløn", (E5/160.33),IF(D5="Timeløn", E5,0))</f>
        <v>0</v>
      </c>
      <c r="G5" s="17">
        <f>IF(D5="Månedsløn", (F5*1.08*1.1),IF(D5="Timeløn", (F5*1.235*1.1),0))</f>
        <v>0</v>
      </c>
      <c r="I5" s="7"/>
      <c r="J5" s="19" t="str">
        <f ca="1">IF(I5&gt;EDATE(TODAY(),-12), "OBS - Anciennitet for lav!", " ")</f>
        <v xml:space="preserve"> </v>
      </c>
      <c r="L5" s="25">
        <f>K5*G5*0.85</f>
        <v>0</v>
      </c>
      <c r="M5" s="18">
        <f>131.55*K5</f>
        <v>0</v>
      </c>
      <c r="N5" s="4">
        <f>L5-M5</f>
        <v>0</v>
      </c>
    </row>
    <row r="6" spans="1:14" x14ac:dyDescent="0.2">
      <c r="B6" s="3"/>
      <c r="C6" s="3"/>
      <c r="F6" s="17">
        <f t="shared" ref="F6:F55" si="0">IF(D6="Månedsløn", (E6/160.33),IF(D6="Timeløn", E6,0))</f>
        <v>0</v>
      </c>
      <c r="G6" s="17">
        <f t="shared" ref="G6:G37" si="1">IF(D6="Månedsløn", (F6*1.08*1.1),IF(D6="Timeløn", (F6*1.235*1.1),0))</f>
        <v>0</v>
      </c>
      <c r="I6" s="7"/>
      <c r="J6" s="19" t="str">
        <f t="shared" ref="J6:J55" ca="1" si="2">IF(I6&gt;EDATE(TODAY(),-12), "OBS - Anciennitet for lav!", " ")</f>
        <v xml:space="preserve"> </v>
      </c>
      <c r="L6" s="25">
        <f t="shared" ref="L6:L55" si="3">K6*G6*0.85</f>
        <v>0</v>
      </c>
      <c r="M6" s="18">
        <f t="shared" ref="M6:M55" si="4">131.55*K6</f>
        <v>0</v>
      </c>
      <c r="N6" s="4">
        <f t="shared" ref="N6:N55" si="5">L6-M6</f>
        <v>0</v>
      </c>
    </row>
    <row r="7" spans="1:14" x14ac:dyDescent="0.2">
      <c r="B7" s="3"/>
      <c r="C7" s="3"/>
      <c r="F7" s="17">
        <f t="shared" si="0"/>
        <v>0</v>
      </c>
      <c r="G7" s="17">
        <f t="shared" si="1"/>
        <v>0</v>
      </c>
      <c r="I7" s="7"/>
      <c r="J7" s="19" t="str">
        <f t="shared" ca="1" si="2"/>
        <v xml:space="preserve"> </v>
      </c>
      <c r="L7" s="25">
        <f t="shared" si="3"/>
        <v>0</v>
      </c>
      <c r="M7" s="18">
        <f t="shared" si="4"/>
        <v>0</v>
      </c>
      <c r="N7" s="4">
        <f t="shared" si="5"/>
        <v>0</v>
      </c>
    </row>
    <row r="8" spans="1:14" x14ac:dyDescent="0.2">
      <c r="B8" s="3"/>
      <c r="C8" s="3"/>
      <c r="F8" s="17">
        <f t="shared" si="0"/>
        <v>0</v>
      </c>
      <c r="G8" s="17">
        <f t="shared" si="1"/>
        <v>0</v>
      </c>
      <c r="I8" s="7"/>
      <c r="J8" s="19" t="str">
        <f t="shared" ca="1" si="2"/>
        <v xml:space="preserve"> </v>
      </c>
      <c r="L8" s="25">
        <f t="shared" si="3"/>
        <v>0</v>
      </c>
      <c r="M8" s="18">
        <f t="shared" si="4"/>
        <v>0</v>
      </c>
      <c r="N8" s="4">
        <f t="shared" si="5"/>
        <v>0</v>
      </c>
    </row>
    <row r="9" spans="1:14" x14ac:dyDescent="0.2">
      <c r="B9" s="3"/>
      <c r="C9" s="3"/>
      <c r="F9" s="17">
        <f t="shared" si="0"/>
        <v>0</v>
      </c>
      <c r="G9" s="17">
        <f t="shared" si="1"/>
        <v>0</v>
      </c>
      <c r="I9" s="7"/>
      <c r="J9" s="19" t="str">
        <f t="shared" ca="1" si="2"/>
        <v xml:space="preserve"> </v>
      </c>
      <c r="L9" s="25">
        <f t="shared" si="3"/>
        <v>0</v>
      </c>
      <c r="M9" s="18">
        <f t="shared" si="4"/>
        <v>0</v>
      </c>
      <c r="N9" s="4">
        <f t="shared" si="5"/>
        <v>0</v>
      </c>
    </row>
    <row r="10" spans="1:14" x14ac:dyDescent="0.2">
      <c r="B10" s="3"/>
      <c r="C10" s="3"/>
      <c r="F10" s="17">
        <f t="shared" si="0"/>
        <v>0</v>
      </c>
      <c r="G10" s="17">
        <f t="shared" si="1"/>
        <v>0</v>
      </c>
      <c r="I10" s="7"/>
      <c r="J10" s="19" t="str">
        <f t="shared" ca="1" si="2"/>
        <v xml:space="preserve"> </v>
      </c>
      <c r="L10" s="25">
        <f t="shared" si="3"/>
        <v>0</v>
      </c>
      <c r="M10" s="18">
        <f t="shared" si="4"/>
        <v>0</v>
      </c>
      <c r="N10" s="4">
        <f t="shared" si="5"/>
        <v>0</v>
      </c>
    </row>
    <row r="11" spans="1:14" x14ac:dyDescent="0.2">
      <c r="B11" s="3"/>
      <c r="C11" s="3"/>
      <c r="F11" s="17">
        <f t="shared" si="0"/>
        <v>0</v>
      </c>
      <c r="G11" s="17">
        <f t="shared" si="1"/>
        <v>0</v>
      </c>
      <c r="I11" s="7"/>
      <c r="J11" s="19" t="str">
        <f t="shared" ca="1" si="2"/>
        <v xml:space="preserve"> </v>
      </c>
      <c r="L11" s="25">
        <f t="shared" si="3"/>
        <v>0</v>
      </c>
      <c r="M11" s="18">
        <f t="shared" si="4"/>
        <v>0</v>
      </c>
      <c r="N11" s="4">
        <f t="shared" si="5"/>
        <v>0</v>
      </c>
    </row>
    <row r="12" spans="1:14" x14ac:dyDescent="0.2">
      <c r="B12" s="3"/>
      <c r="C12" s="3"/>
      <c r="F12" s="17">
        <f t="shared" si="0"/>
        <v>0</v>
      </c>
      <c r="G12" s="17">
        <f t="shared" si="1"/>
        <v>0</v>
      </c>
      <c r="I12" s="7"/>
      <c r="J12" s="19" t="str">
        <f t="shared" ca="1" si="2"/>
        <v xml:space="preserve"> </v>
      </c>
      <c r="L12" s="25">
        <f t="shared" si="3"/>
        <v>0</v>
      </c>
      <c r="M12" s="18">
        <f t="shared" si="4"/>
        <v>0</v>
      </c>
      <c r="N12" s="4">
        <f t="shared" si="5"/>
        <v>0</v>
      </c>
    </row>
    <row r="13" spans="1:14" x14ac:dyDescent="0.2">
      <c r="B13" s="3"/>
      <c r="C13" s="3"/>
      <c r="F13" s="17">
        <f t="shared" si="0"/>
        <v>0</v>
      </c>
      <c r="G13" s="17">
        <f t="shared" si="1"/>
        <v>0</v>
      </c>
      <c r="I13" s="7"/>
      <c r="J13" s="19" t="str">
        <f t="shared" ca="1" si="2"/>
        <v xml:space="preserve"> </v>
      </c>
      <c r="L13" s="25">
        <f t="shared" si="3"/>
        <v>0</v>
      </c>
      <c r="M13" s="18">
        <f t="shared" si="4"/>
        <v>0</v>
      </c>
      <c r="N13" s="4">
        <f t="shared" si="5"/>
        <v>0</v>
      </c>
    </row>
    <row r="14" spans="1:14" x14ac:dyDescent="0.2">
      <c r="B14" s="3"/>
      <c r="C14" s="3"/>
      <c r="F14" s="17">
        <f t="shared" si="0"/>
        <v>0</v>
      </c>
      <c r="G14" s="17">
        <f t="shared" si="1"/>
        <v>0</v>
      </c>
      <c r="I14" s="7"/>
      <c r="J14" s="19" t="str">
        <f t="shared" ca="1" si="2"/>
        <v xml:space="preserve"> </v>
      </c>
      <c r="L14" s="25">
        <f t="shared" si="3"/>
        <v>0</v>
      </c>
      <c r="M14" s="18">
        <f t="shared" si="4"/>
        <v>0</v>
      </c>
      <c r="N14" s="4">
        <f t="shared" si="5"/>
        <v>0</v>
      </c>
    </row>
    <row r="15" spans="1:14" x14ac:dyDescent="0.2">
      <c r="B15" s="3"/>
      <c r="C15" s="3"/>
      <c r="F15" s="17">
        <f t="shared" si="0"/>
        <v>0</v>
      </c>
      <c r="G15" s="17">
        <f t="shared" si="1"/>
        <v>0</v>
      </c>
      <c r="I15" s="7"/>
      <c r="J15" s="19" t="str">
        <f t="shared" ca="1" si="2"/>
        <v xml:space="preserve"> </v>
      </c>
      <c r="L15" s="25">
        <f t="shared" si="3"/>
        <v>0</v>
      </c>
      <c r="M15" s="18">
        <f t="shared" si="4"/>
        <v>0</v>
      </c>
      <c r="N15" s="4">
        <f t="shared" si="5"/>
        <v>0</v>
      </c>
    </row>
    <row r="16" spans="1:14" x14ac:dyDescent="0.2">
      <c r="B16" s="3"/>
      <c r="C16" s="3"/>
      <c r="F16" s="17">
        <f t="shared" si="0"/>
        <v>0</v>
      </c>
      <c r="G16" s="17">
        <f t="shared" si="1"/>
        <v>0</v>
      </c>
      <c r="I16" s="7"/>
      <c r="J16" s="19" t="str">
        <f t="shared" ca="1" si="2"/>
        <v xml:space="preserve"> </v>
      </c>
      <c r="L16" s="25">
        <f t="shared" si="3"/>
        <v>0</v>
      </c>
      <c r="M16" s="18">
        <f t="shared" si="4"/>
        <v>0</v>
      </c>
      <c r="N16" s="4">
        <f t="shared" si="5"/>
        <v>0</v>
      </c>
    </row>
    <row r="17" spans="2:14" x14ac:dyDescent="0.2">
      <c r="B17" s="3"/>
      <c r="C17" s="3"/>
      <c r="F17" s="17">
        <f t="shared" si="0"/>
        <v>0</v>
      </c>
      <c r="G17" s="17">
        <f t="shared" si="1"/>
        <v>0</v>
      </c>
      <c r="I17" s="7"/>
      <c r="J17" s="19" t="str">
        <f t="shared" ca="1" si="2"/>
        <v xml:space="preserve"> </v>
      </c>
      <c r="L17" s="25">
        <f t="shared" si="3"/>
        <v>0</v>
      </c>
      <c r="M17" s="18">
        <f t="shared" si="4"/>
        <v>0</v>
      </c>
      <c r="N17" s="4">
        <f t="shared" si="5"/>
        <v>0</v>
      </c>
    </row>
    <row r="18" spans="2:14" x14ac:dyDescent="0.2">
      <c r="B18" s="3"/>
      <c r="C18" s="3"/>
      <c r="F18" s="17">
        <f t="shared" si="0"/>
        <v>0</v>
      </c>
      <c r="G18" s="17">
        <f t="shared" si="1"/>
        <v>0</v>
      </c>
      <c r="I18" s="7"/>
      <c r="J18" s="19" t="str">
        <f t="shared" ca="1" si="2"/>
        <v xml:space="preserve"> </v>
      </c>
      <c r="L18" s="25">
        <f t="shared" si="3"/>
        <v>0</v>
      </c>
      <c r="M18" s="18">
        <f t="shared" si="4"/>
        <v>0</v>
      </c>
      <c r="N18" s="4">
        <f t="shared" si="5"/>
        <v>0</v>
      </c>
    </row>
    <row r="19" spans="2:14" x14ac:dyDescent="0.2">
      <c r="B19" s="3"/>
      <c r="C19" s="3"/>
      <c r="F19" s="17">
        <f t="shared" si="0"/>
        <v>0</v>
      </c>
      <c r="G19" s="17">
        <f t="shared" si="1"/>
        <v>0</v>
      </c>
      <c r="I19" s="7"/>
      <c r="J19" s="19" t="str">
        <f t="shared" ca="1" si="2"/>
        <v xml:space="preserve"> </v>
      </c>
      <c r="L19" s="25">
        <f t="shared" si="3"/>
        <v>0</v>
      </c>
      <c r="M19" s="18">
        <f t="shared" si="4"/>
        <v>0</v>
      </c>
      <c r="N19" s="4">
        <f t="shared" si="5"/>
        <v>0</v>
      </c>
    </row>
    <row r="20" spans="2:14" x14ac:dyDescent="0.2">
      <c r="B20" s="3"/>
      <c r="C20" s="3"/>
      <c r="F20" s="17">
        <f t="shared" si="0"/>
        <v>0</v>
      </c>
      <c r="G20" s="17">
        <f t="shared" si="1"/>
        <v>0</v>
      </c>
      <c r="I20" s="7"/>
      <c r="J20" s="19" t="str">
        <f t="shared" ca="1" si="2"/>
        <v xml:space="preserve"> </v>
      </c>
      <c r="L20" s="25">
        <f t="shared" si="3"/>
        <v>0</v>
      </c>
      <c r="M20" s="18">
        <f t="shared" si="4"/>
        <v>0</v>
      </c>
      <c r="N20" s="4">
        <f t="shared" si="5"/>
        <v>0</v>
      </c>
    </row>
    <row r="21" spans="2:14" x14ac:dyDescent="0.2">
      <c r="B21" s="3"/>
      <c r="C21" s="3"/>
      <c r="F21" s="17">
        <f t="shared" si="0"/>
        <v>0</v>
      </c>
      <c r="G21" s="17">
        <f t="shared" si="1"/>
        <v>0</v>
      </c>
      <c r="I21" s="7"/>
      <c r="J21" s="19" t="str">
        <f t="shared" ca="1" si="2"/>
        <v xml:space="preserve"> </v>
      </c>
      <c r="L21" s="25">
        <f t="shared" si="3"/>
        <v>0</v>
      </c>
      <c r="M21" s="18">
        <f t="shared" si="4"/>
        <v>0</v>
      </c>
      <c r="N21" s="4">
        <f t="shared" si="5"/>
        <v>0</v>
      </c>
    </row>
    <row r="22" spans="2:14" x14ac:dyDescent="0.2">
      <c r="B22" s="3"/>
      <c r="C22" s="3"/>
      <c r="F22" s="17">
        <f t="shared" si="0"/>
        <v>0</v>
      </c>
      <c r="G22" s="17">
        <f t="shared" si="1"/>
        <v>0</v>
      </c>
      <c r="I22" s="7"/>
      <c r="J22" s="19" t="str">
        <f t="shared" ca="1" si="2"/>
        <v xml:space="preserve"> </v>
      </c>
      <c r="L22" s="25">
        <f t="shared" si="3"/>
        <v>0</v>
      </c>
      <c r="M22" s="18">
        <f t="shared" si="4"/>
        <v>0</v>
      </c>
      <c r="N22" s="4">
        <f t="shared" si="5"/>
        <v>0</v>
      </c>
    </row>
    <row r="23" spans="2:14" x14ac:dyDescent="0.2">
      <c r="B23" s="3"/>
      <c r="C23" s="3"/>
      <c r="F23" s="17">
        <f t="shared" si="0"/>
        <v>0</v>
      </c>
      <c r="G23" s="17">
        <f t="shared" si="1"/>
        <v>0</v>
      </c>
      <c r="I23" s="7"/>
      <c r="J23" s="19" t="str">
        <f t="shared" ca="1" si="2"/>
        <v xml:space="preserve"> </v>
      </c>
      <c r="L23" s="25">
        <f t="shared" si="3"/>
        <v>0</v>
      </c>
      <c r="M23" s="18">
        <f t="shared" si="4"/>
        <v>0</v>
      </c>
      <c r="N23" s="4">
        <f t="shared" si="5"/>
        <v>0</v>
      </c>
    </row>
    <row r="24" spans="2:14" x14ac:dyDescent="0.2">
      <c r="B24" s="3"/>
      <c r="C24" s="3"/>
      <c r="F24" s="17">
        <f t="shared" si="0"/>
        <v>0</v>
      </c>
      <c r="G24" s="17">
        <f t="shared" si="1"/>
        <v>0</v>
      </c>
      <c r="I24" s="7"/>
      <c r="J24" s="19" t="str">
        <f t="shared" ca="1" si="2"/>
        <v xml:space="preserve"> </v>
      </c>
      <c r="L24" s="25">
        <f t="shared" si="3"/>
        <v>0</v>
      </c>
      <c r="M24" s="18">
        <f t="shared" si="4"/>
        <v>0</v>
      </c>
      <c r="N24" s="4">
        <f t="shared" si="5"/>
        <v>0</v>
      </c>
    </row>
    <row r="25" spans="2:14" x14ac:dyDescent="0.2">
      <c r="B25" s="3"/>
      <c r="C25" s="3"/>
      <c r="F25" s="17">
        <f t="shared" si="0"/>
        <v>0</v>
      </c>
      <c r="G25" s="17">
        <f t="shared" si="1"/>
        <v>0</v>
      </c>
      <c r="I25" s="7"/>
      <c r="J25" s="19" t="str">
        <f t="shared" ca="1" si="2"/>
        <v xml:space="preserve"> </v>
      </c>
      <c r="L25" s="25">
        <f t="shared" si="3"/>
        <v>0</v>
      </c>
      <c r="M25" s="18">
        <f t="shared" si="4"/>
        <v>0</v>
      </c>
      <c r="N25" s="4">
        <f t="shared" si="5"/>
        <v>0</v>
      </c>
    </row>
    <row r="26" spans="2:14" x14ac:dyDescent="0.2">
      <c r="B26" s="3"/>
      <c r="C26" s="3"/>
      <c r="F26" s="17">
        <f t="shared" si="0"/>
        <v>0</v>
      </c>
      <c r="G26" s="17">
        <f t="shared" si="1"/>
        <v>0</v>
      </c>
      <c r="I26" s="7"/>
      <c r="J26" s="19" t="str">
        <f t="shared" ca="1" si="2"/>
        <v xml:space="preserve"> </v>
      </c>
      <c r="L26" s="25">
        <f t="shared" si="3"/>
        <v>0</v>
      </c>
      <c r="M26" s="18">
        <f t="shared" si="4"/>
        <v>0</v>
      </c>
      <c r="N26" s="4">
        <f t="shared" si="5"/>
        <v>0</v>
      </c>
    </row>
    <row r="27" spans="2:14" x14ac:dyDescent="0.2">
      <c r="B27" s="3"/>
      <c r="C27" s="3"/>
      <c r="F27" s="17">
        <f t="shared" si="0"/>
        <v>0</v>
      </c>
      <c r="G27" s="17">
        <f t="shared" si="1"/>
        <v>0</v>
      </c>
      <c r="I27" s="7"/>
      <c r="J27" s="19" t="str">
        <f t="shared" ca="1" si="2"/>
        <v xml:space="preserve"> </v>
      </c>
      <c r="L27" s="25">
        <f t="shared" si="3"/>
        <v>0</v>
      </c>
      <c r="M27" s="18">
        <f t="shared" si="4"/>
        <v>0</v>
      </c>
      <c r="N27" s="4">
        <f t="shared" si="5"/>
        <v>0</v>
      </c>
    </row>
    <row r="28" spans="2:14" x14ac:dyDescent="0.2">
      <c r="B28" s="3"/>
      <c r="C28" s="3"/>
      <c r="F28" s="17">
        <f t="shared" si="0"/>
        <v>0</v>
      </c>
      <c r="G28" s="17">
        <f t="shared" si="1"/>
        <v>0</v>
      </c>
      <c r="I28" s="7"/>
      <c r="J28" s="19" t="str">
        <f t="shared" ca="1" si="2"/>
        <v xml:space="preserve"> </v>
      </c>
      <c r="L28" s="25">
        <f t="shared" si="3"/>
        <v>0</v>
      </c>
      <c r="M28" s="18">
        <f t="shared" si="4"/>
        <v>0</v>
      </c>
      <c r="N28" s="4">
        <f t="shared" si="5"/>
        <v>0</v>
      </c>
    </row>
    <row r="29" spans="2:14" x14ac:dyDescent="0.2">
      <c r="B29" s="3"/>
      <c r="C29" s="3"/>
      <c r="F29" s="17">
        <f t="shared" si="0"/>
        <v>0</v>
      </c>
      <c r="G29" s="17">
        <f t="shared" si="1"/>
        <v>0</v>
      </c>
      <c r="I29" s="7"/>
      <c r="J29" s="19" t="str">
        <f t="shared" ca="1" si="2"/>
        <v xml:space="preserve"> </v>
      </c>
      <c r="L29" s="25">
        <f t="shared" si="3"/>
        <v>0</v>
      </c>
      <c r="M29" s="18">
        <f t="shared" si="4"/>
        <v>0</v>
      </c>
      <c r="N29" s="4">
        <f t="shared" si="5"/>
        <v>0</v>
      </c>
    </row>
    <row r="30" spans="2:14" x14ac:dyDescent="0.2">
      <c r="B30" s="3"/>
      <c r="C30" s="3"/>
      <c r="F30" s="17">
        <f t="shared" si="0"/>
        <v>0</v>
      </c>
      <c r="G30" s="17">
        <f t="shared" si="1"/>
        <v>0</v>
      </c>
      <c r="I30" s="7"/>
      <c r="J30" s="19" t="str">
        <f t="shared" ca="1" si="2"/>
        <v xml:space="preserve"> </v>
      </c>
      <c r="L30" s="25">
        <f t="shared" si="3"/>
        <v>0</v>
      </c>
      <c r="M30" s="18">
        <f t="shared" si="4"/>
        <v>0</v>
      </c>
      <c r="N30" s="4">
        <f t="shared" si="5"/>
        <v>0</v>
      </c>
    </row>
    <row r="31" spans="2:14" x14ac:dyDescent="0.2">
      <c r="B31" s="3"/>
      <c r="C31" s="3"/>
      <c r="F31" s="17">
        <f t="shared" si="0"/>
        <v>0</v>
      </c>
      <c r="G31" s="17">
        <f t="shared" si="1"/>
        <v>0</v>
      </c>
      <c r="I31" s="7"/>
      <c r="J31" s="19" t="str">
        <f t="shared" ca="1" si="2"/>
        <v xml:space="preserve"> </v>
      </c>
      <c r="L31" s="25">
        <f t="shared" si="3"/>
        <v>0</v>
      </c>
      <c r="M31" s="18">
        <f t="shared" si="4"/>
        <v>0</v>
      </c>
      <c r="N31" s="4">
        <f t="shared" si="5"/>
        <v>0</v>
      </c>
    </row>
    <row r="32" spans="2:14" x14ac:dyDescent="0.2">
      <c r="B32" s="3"/>
      <c r="C32" s="3"/>
      <c r="F32" s="17">
        <f t="shared" si="0"/>
        <v>0</v>
      </c>
      <c r="G32" s="17">
        <f t="shared" si="1"/>
        <v>0</v>
      </c>
      <c r="I32" s="7"/>
      <c r="J32" s="19" t="str">
        <f t="shared" ca="1" si="2"/>
        <v xml:space="preserve"> </v>
      </c>
      <c r="L32" s="25">
        <f t="shared" si="3"/>
        <v>0</v>
      </c>
      <c r="M32" s="18">
        <f t="shared" si="4"/>
        <v>0</v>
      </c>
      <c r="N32" s="4">
        <f t="shared" si="5"/>
        <v>0</v>
      </c>
    </row>
    <row r="33" spans="2:14" x14ac:dyDescent="0.2">
      <c r="B33" s="3"/>
      <c r="C33" s="3"/>
      <c r="F33" s="17">
        <f t="shared" si="0"/>
        <v>0</v>
      </c>
      <c r="G33" s="17">
        <f t="shared" si="1"/>
        <v>0</v>
      </c>
      <c r="I33" s="7"/>
      <c r="J33" s="19" t="str">
        <f t="shared" ca="1" si="2"/>
        <v xml:space="preserve"> </v>
      </c>
      <c r="L33" s="25">
        <f t="shared" si="3"/>
        <v>0</v>
      </c>
      <c r="M33" s="18">
        <f t="shared" si="4"/>
        <v>0</v>
      </c>
      <c r="N33" s="4">
        <f t="shared" si="5"/>
        <v>0</v>
      </c>
    </row>
    <row r="34" spans="2:14" x14ac:dyDescent="0.2">
      <c r="B34" s="3"/>
      <c r="C34" s="3"/>
      <c r="F34" s="17">
        <f t="shared" si="0"/>
        <v>0</v>
      </c>
      <c r="G34" s="17">
        <f t="shared" si="1"/>
        <v>0</v>
      </c>
      <c r="I34" s="7"/>
      <c r="J34" s="19" t="str">
        <f t="shared" ca="1" si="2"/>
        <v xml:space="preserve"> </v>
      </c>
      <c r="L34" s="25">
        <f t="shared" si="3"/>
        <v>0</v>
      </c>
      <c r="M34" s="18">
        <f t="shared" si="4"/>
        <v>0</v>
      </c>
      <c r="N34" s="4">
        <f t="shared" si="5"/>
        <v>0</v>
      </c>
    </row>
    <row r="35" spans="2:14" x14ac:dyDescent="0.2">
      <c r="B35" s="3"/>
      <c r="C35" s="3"/>
      <c r="F35" s="17">
        <f t="shared" si="0"/>
        <v>0</v>
      </c>
      <c r="G35" s="17">
        <f t="shared" si="1"/>
        <v>0</v>
      </c>
      <c r="I35" s="7"/>
      <c r="J35" s="19" t="str">
        <f t="shared" ca="1" si="2"/>
        <v xml:space="preserve"> </v>
      </c>
      <c r="L35" s="25">
        <f t="shared" si="3"/>
        <v>0</v>
      </c>
      <c r="M35" s="18">
        <f t="shared" si="4"/>
        <v>0</v>
      </c>
      <c r="N35" s="4">
        <f t="shared" si="5"/>
        <v>0</v>
      </c>
    </row>
    <row r="36" spans="2:14" x14ac:dyDescent="0.2">
      <c r="B36" s="3"/>
      <c r="C36" s="3"/>
      <c r="F36" s="17">
        <f t="shared" si="0"/>
        <v>0</v>
      </c>
      <c r="G36" s="17">
        <f t="shared" si="1"/>
        <v>0</v>
      </c>
      <c r="I36" s="7"/>
      <c r="J36" s="19" t="str">
        <f t="shared" ca="1" si="2"/>
        <v xml:space="preserve"> </v>
      </c>
      <c r="L36" s="25">
        <f t="shared" si="3"/>
        <v>0</v>
      </c>
      <c r="M36" s="18">
        <f t="shared" si="4"/>
        <v>0</v>
      </c>
      <c r="N36" s="4">
        <f t="shared" si="5"/>
        <v>0</v>
      </c>
    </row>
    <row r="37" spans="2:14" x14ac:dyDescent="0.2">
      <c r="B37" s="3"/>
      <c r="C37" s="3"/>
      <c r="F37" s="17">
        <f t="shared" si="0"/>
        <v>0</v>
      </c>
      <c r="G37" s="17">
        <f t="shared" si="1"/>
        <v>0</v>
      </c>
      <c r="I37" s="7"/>
      <c r="J37" s="19" t="str">
        <f t="shared" ca="1" si="2"/>
        <v xml:space="preserve"> </v>
      </c>
      <c r="L37" s="25">
        <f t="shared" si="3"/>
        <v>0</v>
      </c>
      <c r="M37" s="18">
        <f t="shared" si="4"/>
        <v>0</v>
      </c>
      <c r="N37" s="4">
        <f t="shared" si="5"/>
        <v>0</v>
      </c>
    </row>
    <row r="38" spans="2:14" x14ac:dyDescent="0.2">
      <c r="B38" s="3"/>
      <c r="C38" s="3"/>
      <c r="I38" s="7"/>
      <c r="J38" s="19"/>
      <c r="L38" s="25">
        <f t="shared" si="3"/>
        <v>0</v>
      </c>
      <c r="M38" s="18">
        <f t="shared" si="4"/>
        <v>0</v>
      </c>
      <c r="N38" s="4">
        <f t="shared" si="5"/>
        <v>0</v>
      </c>
    </row>
    <row r="39" spans="2:14" x14ac:dyDescent="0.2">
      <c r="B39" s="3"/>
      <c r="C39" s="3"/>
      <c r="I39" s="7"/>
      <c r="J39" s="19"/>
      <c r="L39" s="25">
        <f t="shared" si="3"/>
        <v>0</v>
      </c>
      <c r="M39" s="18">
        <f t="shared" si="4"/>
        <v>0</v>
      </c>
      <c r="N39" s="4">
        <f t="shared" si="5"/>
        <v>0</v>
      </c>
    </row>
    <row r="40" spans="2:14" x14ac:dyDescent="0.2">
      <c r="B40" s="3"/>
      <c r="C40" s="3"/>
      <c r="F40" s="17">
        <f t="shared" si="0"/>
        <v>0</v>
      </c>
      <c r="G40" s="17">
        <f t="shared" ref="G40:G55" si="6">IF(D40="Månedsløn", (F40*1.16),IF(D40="Timeløn", (F40*1.235*1.08),0))</f>
        <v>0</v>
      </c>
      <c r="I40" s="7"/>
      <c r="J40" s="19" t="str">
        <f t="shared" ca="1" si="2"/>
        <v xml:space="preserve"> </v>
      </c>
      <c r="L40" s="25">
        <f t="shared" si="3"/>
        <v>0</v>
      </c>
      <c r="M40" s="18">
        <f t="shared" si="4"/>
        <v>0</v>
      </c>
      <c r="N40" s="4">
        <f t="shared" si="5"/>
        <v>0</v>
      </c>
    </row>
    <row r="41" spans="2:14" x14ac:dyDescent="0.2">
      <c r="B41" s="3"/>
      <c r="C41" s="3"/>
      <c r="F41" s="17">
        <f t="shared" si="0"/>
        <v>0</v>
      </c>
      <c r="G41" s="17">
        <f t="shared" si="6"/>
        <v>0</v>
      </c>
      <c r="I41" s="7"/>
      <c r="J41" s="19" t="str">
        <f t="shared" ca="1" si="2"/>
        <v xml:space="preserve"> </v>
      </c>
      <c r="L41" s="25">
        <f t="shared" si="3"/>
        <v>0</v>
      </c>
      <c r="M41" s="18">
        <f t="shared" si="4"/>
        <v>0</v>
      </c>
      <c r="N41" s="4">
        <f t="shared" si="5"/>
        <v>0</v>
      </c>
    </row>
    <row r="42" spans="2:14" x14ac:dyDescent="0.2">
      <c r="B42" s="3"/>
      <c r="C42" s="3"/>
      <c r="F42" s="17">
        <f t="shared" si="0"/>
        <v>0</v>
      </c>
      <c r="G42" s="17">
        <f t="shared" si="6"/>
        <v>0</v>
      </c>
      <c r="I42" s="7"/>
      <c r="J42" s="19" t="str">
        <f t="shared" ca="1" si="2"/>
        <v xml:space="preserve"> </v>
      </c>
      <c r="L42" s="25">
        <f t="shared" si="3"/>
        <v>0</v>
      </c>
      <c r="M42" s="18">
        <f t="shared" si="4"/>
        <v>0</v>
      </c>
      <c r="N42" s="4">
        <f t="shared" si="5"/>
        <v>0</v>
      </c>
    </row>
    <row r="43" spans="2:14" x14ac:dyDescent="0.2">
      <c r="B43" s="3"/>
      <c r="C43" s="3"/>
      <c r="F43" s="17">
        <f t="shared" si="0"/>
        <v>0</v>
      </c>
      <c r="G43" s="17">
        <f t="shared" si="6"/>
        <v>0</v>
      </c>
      <c r="I43" s="7"/>
      <c r="J43" s="19" t="str">
        <f t="shared" ca="1" si="2"/>
        <v xml:space="preserve"> </v>
      </c>
      <c r="L43" s="25">
        <f t="shared" si="3"/>
        <v>0</v>
      </c>
      <c r="M43" s="18">
        <f t="shared" si="4"/>
        <v>0</v>
      </c>
      <c r="N43" s="4">
        <f t="shared" si="5"/>
        <v>0</v>
      </c>
    </row>
    <row r="44" spans="2:14" x14ac:dyDescent="0.2">
      <c r="B44" s="3"/>
      <c r="C44" s="3"/>
      <c r="F44" s="17">
        <f t="shared" si="0"/>
        <v>0</v>
      </c>
      <c r="G44" s="17">
        <f t="shared" si="6"/>
        <v>0</v>
      </c>
      <c r="I44" s="7"/>
      <c r="J44" s="19" t="str">
        <f t="shared" ca="1" si="2"/>
        <v xml:space="preserve"> </v>
      </c>
      <c r="L44" s="25">
        <f t="shared" si="3"/>
        <v>0</v>
      </c>
      <c r="M44" s="18">
        <f t="shared" si="4"/>
        <v>0</v>
      </c>
      <c r="N44" s="4">
        <f t="shared" si="5"/>
        <v>0</v>
      </c>
    </row>
    <row r="45" spans="2:14" x14ac:dyDescent="0.2">
      <c r="B45" s="3"/>
      <c r="C45" s="3"/>
      <c r="F45" s="17">
        <f t="shared" si="0"/>
        <v>0</v>
      </c>
      <c r="G45" s="17">
        <f t="shared" si="6"/>
        <v>0</v>
      </c>
      <c r="I45" s="7"/>
      <c r="J45" s="19" t="str">
        <f t="shared" ca="1" si="2"/>
        <v xml:space="preserve"> </v>
      </c>
      <c r="L45" s="25">
        <f t="shared" si="3"/>
        <v>0</v>
      </c>
      <c r="M45" s="18">
        <f t="shared" si="4"/>
        <v>0</v>
      </c>
      <c r="N45" s="4">
        <f t="shared" si="5"/>
        <v>0</v>
      </c>
    </row>
    <row r="46" spans="2:14" x14ac:dyDescent="0.2">
      <c r="B46" s="3"/>
      <c r="C46" s="3"/>
      <c r="F46" s="17">
        <f t="shared" si="0"/>
        <v>0</v>
      </c>
      <c r="G46" s="17">
        <f t="shared" si="6"/>
        <v>0</v>
      </c>
      <c r="I46" s="7"/>
      <c r="J46" s="19" t="str">
        <f t="shared" ca="1" si="2"/>
        <v xml:space="preserve"> </v>
      </c>
      <c r="L46" s="25">
        <f t="shared" si="3"/>
        <v>0</v>
      </c>
      <c r="M46" s="18">
        <f t="shared" si="4"/>
        <v>0</v>
      </c>
      <c r="N46" s="4">
        <f t="shared" si="5"/>
        <v>0</v>
      </c>
    </row>
    <row r="47" spans="2:14" x14ac:dyDescent="0.2">
      <c r="B47" s="3"/>
      <c r="C47" s="3"/>
      <c r="F47" s="17">
        <f t="shared" si="0"/>
        <v>0</v>
      </c>
      <c r="G47" s="17">
        <f t="shared" si="6"/>
        <v>0</v>
      </c>
      <c r="I47" s="7"/>
      <c r="J47" s="19" t="str">
        <f t="shared" ca="1" si="2"/>
        <v xml:space="preserve"> </v>
      </c>
      <c r="L47" s="25">
        <f t="shared" si="3"/>
        <v>0</v>
      </c>
      <c r="M47" s="18">
        <f t="shared" si="4"/>
        <v>0</v>
      </c>
      <c r="N47" s="4">
        <f t="shared" si="5"/>
        <v>0</v>
      </c>
    </row>
    <row r="48" spans="2:14" x14ac:dyDescent="0.2">
      <c r="B48" s="3"/>
      <c r="C48" s="3"/>
      <c r="F48" s="17">
        <f t="shared" si="0"/>
        <v>0</v>
      </c>
      <c r="G48" s="17">
        <f t="shared" si="6"/>
        <v>0</v>
      </c>
      <c r="I48" s="7"/>
      <c r="J48" s="19" t="str">
        <f t="shared" ca="1" si="2"/>
        <v xml:space="preserve"> </v>
      </c>
      <c r="L48" s="25">
        <f t="shared" si="3"/>
        <v>0</v>
      </c>
      <c r="M48" s="18">
        <f t="shared" si="4"/>
        <v>0</v>
      </c>
      <c r="N48" s="4">
        <f t="shared" si="5"/>
        <v>0</v>
      </c>
    </row>
    <row r="49" spans="2:14" x14ac:dyDescent="0.2">
      <c r="B49" s="3"/>
      <c r="C49" s="3"/>
      <c r="F49" s="17">
        <f t="shared" si="0"/>
        <v>0</v>
      </c>
      <c r="G49" s="17">
        <f t="shared" si="6"/>
        <v>0</v>
      </c>
      <c r="I49" s="7"/>
      <c r="J49" s="19" t="str">
        <f t="shared" ca="1" si="2"/>
        <v xml:space="preserve"> </v>
      </c>
      <c r="L49" s="25">
        <f t="shared" si="3"/>
        <v>0</v>
      </c>
      <c r="M49" s="18">
        <f t="shared" si="4"/>
        <v>0</v>
      </c>
      <c r="N49" s="4">
        <f t="shared" si="5"/>
        <v>0</v>
      </c>
    </row>
    <row r="50" spans="2:14" x14ac:dyDescent="0.2">
      <c r="B50" s="3"/>
      <c r="C50" s="3"/>
      <c r="F50" s="17">
        <f t="shared" si="0"/>
        <v>0</v>
      </c>
      <c r="G50" s="17">
        <f t="shared" si="6"/>
        <v>0</v>
      </c>
      <c r="I50" s="7"/>
      <c r="J50" s="19" t="str">
        <f t="shared" ca="1" si="2"/>
        <v xml:space="preserve"> </v>
      </c>
      <c r="L50" s="25">
        <f t="shared" si="3"/>
        <v>0</v>
      </c>
      <c r="M50" s="18">
        <f t="shared" si="4"/>
        <v>0</v>
      </c>
      <c r="N50" s="4">
        <f t="shared" si="5"/>
        <v>0</v>
      </c>
    </row>
    <row r="51" spans="2:14" x14ac:dyDescent="0.2">
      <c r="B51" s="3"/>
      <c r="C51" s="3"/>
      <c r="F51" s="17">
        <f t="shared" si="0"/>
        <v>0</v>
      </c>
      <c r="G51" s="17">
        <f t="shared" si="6"/>
        <v>0</v>
      </c>
      <c r="I51" s="7"/>
      <c r="J51" s="19" t="str">
        <f t="shared" ca="1" si="2"/>
        <v xml:space="preserve"> </v>
      </c>
      <c r="L51" s="25">
        <f t="shared" si="3"/>
        <v>0</v>
      </c>
      <c r="M51" s="18">
        <f t="shared" si="4"/>
        <v>0</v>
      </c>
      <c r="N51" s="4">
        <f t="shared" si="5"/>
        <v>0</v>
      </c>
    </row>
    <row r="52" spans="2:14" x14ac:dyDescent="0.2">
      <c r="B52" s="3"/>
      <c r="C52" s="3"/>
      <c r="F52" s="17">
        <f t="shared" si="0"/>
        <v>0</v>
      </c>
      <c r="G52" s="17">
        <f t="shared" si="6"/>
        <v>0</v>
      </c>
      <c r="I52" s="7"/>
      <c r="J52" s="19" t="str">
        <f t="shared" ca="1" si="2"/>
        <v xml:space="preserve"> </v>
      </c>
      <c r="L52" s="25">
        <f t="shared" si="3"/>
        <v>0</v>
      </c>
      <c r="M52" s="18">
        <f t="shared" si="4"/>
        <v>0</v>
      </c>
      <c r="N52" s="4">
        <f t="shared" si="5"/>
        <v>0</v>
      </c>
    </row>
    <row r="53" spans="2:14" x14ac:dyDescent="0.2">
      <c r="B53" s="3"/>
      <c r="C53" s="3"/>
      <c r="F53" s="17">
        <f t="shared" si="0"/>
        <v>0</v>
      </c>
      <c r="G53" s="17">
        <f t="shared" si="6"/>
        <v>0</v>
      </c>
      <c r="I53" s="7"/>
      <c r="J53" s="19" t="str">
        <f t="shared" ca="1" si="2"/>
        <v xml:space="preserve"> </v>
      </c>
      <c r="L53" s="25">
        <f t="shared" si="3"/>
        <v>0</v>
      </c>
      <c r="M53" s="18">
        <f t="shared" si="4"/>
        <v>0</v>
      </c>
      <c r="N53" s="4">
        <f t="shared" si="5"/>
        <v>0</v>
      </c>
    </row>
    <row r="54" spans="2:14" x14ac:dyDescent="0.2">
      <c r="B54" s="3"/>
      <c r="C54" s="3"/>
      <c r="F54" s="17">
        <f t="shared" si="0"/>
        <v>0</v>
      </c>
      <c r="G54" s="17">
        <f t="shared" si="6"/>
        <v>0</v>
      </c>
      <c r="I54" s="7"/>
      <c r="J54" s="19" t="str">
        <f t="shared" ca="1" si="2"/>
        <v xml:space="preserve"> </v>
      </c>
      <c r="L54" s="25">
        <f t="shared" si="3"/>
        <v>0</v>
      </c>
      <c r="M54" s="18">
        <f t="shared" si="4"/>
        <v>0</v>
      </c>
      <c r="N54" s="4">
        <f t="shared" si="5"/>
        <v>0</v>
      </c>
    </row>
    <row r="55" spans="2:14" x14ac:dyDescent="0.2">
      <c r="B55" s="3"/>
      <c r="C55" s="3"/>
      <c r="F55" s="17">
        <f t="shared" si="0"/>
        <v>0</v>
      </c>
      <c r="G55" s="17">
        <f t="shared" si="6"/>
        <v>0</v>
      </c>
      <c r="I55" s="7"/>
      <c r="J55" s="19" t="str">
        <f t="shared" ca="1" si="2"/>
        <v xml:space="preserve"> </v>
      </c>
      <c r="L55" s="25">
        <f t="shared" si="3"/>
        <v>0</v>
      </c>
      <c r="M55" s="18">
        <f t="shared" si="4"/>
        <v>0</v>
      </c>
      <c r="N55" s="4">
        <f t="shared" si="5"/>
        <v>0</v>
      </c>
    </row>
  </sheetData>
  <sheetProtection algorithmName="SHA-512" hashValue="/X65SWkchvE9HHePXIK2Qv7hB78dukj55mEpRcQnbMIqyv/Hr+dcqj23Rqeegf77rtmB3h6Z6CVlV3jE04voXg==" saltValue="1UAnzbQhjjChsNUhuhQh1w==" spinCount="100000" sheet="1" objects="1" scenarios="1"/>
  <protectedRanges>
    <protectedRange sqref="A5:K1048576" name="Område1"/>
  </protectedRanges>
  <mergeCells count="2">
    <mergeCell ref="A1:XFD1"/>
    <mergeCell ref="A2:C2"/>
  </mergeCells>
  <dataValidations count="4">
    <dataValidation type="list" allowBlank="1" showInputMessage="1" showErrorMessage="1" sqref="D5:D6 D8:D55" xr:uid="{50517264-B8E5-9F48-BA15-960E6AD8CD34}">
      <formula1>"Månedsløn, Timeløn"</formula1>
    </dataValidation>
    <dataValidation type="whole" allowBlank="1" showInputMessage="1" showErrorMessage="1" sqref="B5:B55" xr:uid="{86271290-0697-8A44-9872-337341359B78}">
      <formula1>101000000</formula1>
      <formula2>3112999999</formula2>
    </dataValidation>
    <dataValidation type="list" allowBlank="1" showInputMessage="1" showErrorMessage="1" error="Vælg Timeløn eller Månedsløn." sqref="D7" xr:uid="{CD782D64-C5C5-CE4E-A9DB-F096F82D2FA0}">
      <formula1>"Månedsløn, Timeløn"</formula1>
    </dataValidation>
    <dataValidation type="list" allowBlank="1" showInputMessage="1" showErrorMessage="1" sqref="H5:H55" xr:uid="{7035AA8F-648A-1249-9961-1D54F6878342}">
      <formula1>"Faglært, Ufaglært, Funktionær"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D7510F-62C4-47A4-9443-A1EA881CB014}">
          <x14:formula1>
            <xm:f>'Ark2'!$A$2:$A$5</xm:f>
          </x14:formula1>
          <xm:sqref>C5:C55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5768-2C89-4155-ACA3-E8A97AF601BE}">
  <dimension ref="A1:A5"/>
  <sheetViews>
    <sheetView workbookViewId="0">
      <selection activeCell="A5" sqref="A2:A5"/>
    </sheetView>
  </sheetViews>
  <sheetFormatPr defaultRowHeight="12.75" x14ac:dyDescent="0.2"/>
  <cols>
    <col min="1" max="1" width="37.42578125" customWidth="1"/>
    <col min="2" max="2" width="19.28515625" customWidth="1"/>
  </cols>
  <sheetData>
    <row r="1" spans="1:1" x14ac:dyDescent="0.2">
      <c r="A1" t="s">
        <v>23</v>
      </c>
    </row>
    <row r="2" spans="1:1" x14ac:dyDescent="0.2">
      <c r="A2" t="s">
        <v>24</v>
      </c>
    </row>
    <row r="3" spans="1:1" x14ac:dyDescent="0.2">
      <c r="A3" t="s">
        <v>25</v>
      </c>
    </row>
    <row r="4" spans="1:1" x14ac:dyDescent="0.2">
      <c r="A4" t="s">
        <v>27</v>
      </c>
    </row>
    <row r="5" spans="1:1" x14ac:dyDescent="0.2">
      <c r="A5" s="37" t="s">
        <v>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5F17FD2E1E634883A6F2DBB13A8255" ma:contentTypeVersion="15" ma:contentTypeDescription="Opret et nyt dokument." ma:contentTypeScope="" ma:versionID="76b60e8bb1bd89b20dc9da3b4cf3a09d">
  <xsd:schema xmlns:xsd="http://www.w3.org/2001/XMLSchema" xmlns:xs="http://www.w3.org/2001/XMLSchema" xmlns:p="http://schemas.microsoft.com/office/2006/metadata/properties" xmlns:ns2="efea5cf1-ed01-4c90-a549-b9e48caf7c2f" xmlns:ns3="89e4b767-4677-4924-b28b-11ac85f6d324" targetNamespace="http://schemas.microsoft.com/office/2006/metadata/properties" ma:root="true" ma:fieldsID="15178a2c481a9a1b68445493d6bc9d45" ns2:_="" ns3:_="">
    <xsd:import namespace="efea5cf1-ed01-4c90-a549-b9e48caf7c2f"/>
    <xsd:import namespace="89e4b767-4677-4924-b28b-11ac85f6d3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Rettighed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ea5cf1-ed01-4c90-a549-b9e48caf7c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Rettighed" ma:index="12" nillable="true" ma:displayName="Rettighed" ma:format="Dropdown" ma:internalName="Rettighed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Billedmærker" ma:readOnly="false" ma:fieldId="{5cf76f15-5ced-4ddc-b409-7134ff3c332f}" ma:taxonomyMulti="true" ma:sspId="cfc1aa0e-383c-4a8f-b5b6-7a4ae5e784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e4b767-4677-4924-b28b-11ac85f6d32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eca14ad-19e7-44a8-b6ca-18e22ea1be5a}" ma:internalName="TaxCatchAll" ma:showField="CatchAllData" ma:web="89e4b767-4677-4924-b28b-11ac85f6d3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tighed xmlns="efea5cf1-ed01-4c90-a549-b9e48caf7c2f" xsi:nil="true"/>
    <TaxCatchAll xmlns="89e4b767-4677-4924-b28b-11ac85f6d324" xsi:nil="true"/>
    <lcf76f155ced4ddcb4097134ff3c332f xmlns="efea5cf1-ed01-4c90-a549-b9e48caf7c2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47324D-0B2F-4934-989F-0069A7D760DA}"/>
</file>

<file path=customXml/itemProps2.xml><?xml version="1.0" encoding="utf-8"?>
<ds:datastoreItem xmlns:ds="http://schemas.openxmlformats.org/officeDocument/2006/customXml" ds:itemID="{43FC6C1C-D2A3-4996-836B-9C3B704A5AEE}"/>
</file>

<file path=customXml/itemProps3.xml><?xml version="1.0" encoding="utf-8"?>
<ds:datastoreItem xmlns:ds="http://schemas.openxmlformats.org/officeDocument/2006/customXml" ds:itemID="{30697705-92A7-41D8-82ED-29F916A93C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IU Kompetencefonde - Gruppeansøgning</dc:title>
  <dc:subject/>
  <dc:creator>Nanna Biener de Taeje</dc:creator>
  <cp:keywords/>
  <dc:description/>
  <cp:lastModifiedBy>Nanna Biener de Taeje</cp:lastModifiedBy>
  <dcterms:created xsi:type="dcterms:W3CDTF">2023-03-28T12:27:07Z</dcterms:created>
  <dcterms:modified xsi:type="dcterms:W3CDTF">2025-12-03T10:12:06Z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0x010100B95F17FD2E1E634883A6F2DBB13A8255</vt:lpwstr>
  </property>
</Properties>
</file>